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9360"/>
  </bookViews>
  <sheets>
    <sheet name="作業工賃見積検討（原紙）" sheetId="10" r:id="rId1"/>
  </sheets>
  <calcPr calcId="152511"/>
</workbook>
</file>

<file path=xl/calcChain.xml><?xml version="1.0" encoding="utf-8"?>
<calcChain xmlns="http://schemas.openxmlformats.org/spreadsheetml/2006/main">
  <c r="E9" i="10" l="1"/>
  <c r="D14" i="10" l="1"/>
  <c r="F16" i="10" s="1"/>
  <c r="H12" i="10"/>
  <c r="D11" i="10" s="1"/>
  <c r="C12" i="10"/>
  <c r="H9" i="10"/>
  <c r="I8" i="10"/>
  <c r="C16" i="10" l="1"/>
  <c r="G9" i="10"/>
  <c r="C9" i="10" l="1"/>
</calcChain>
</file>

<file path=xl/comments1.xml><?xml version="1.0" encoding="utf-8"?>
<comments xmlns="http://schemas.openxmlformats.org/spreadsheetml/2006/main">
  <authors>
    <author>SUN</author>
  </authors>
  <commentList>
    <comment ref="E9" authorId="0">
      <text>
        <r>
          <rPr>
            <b/>
            <sz val="9"/>
            <color indexed="81"/>
            <rFont val="ＭＳ Ｐゴシック"/>
            <family val="3"/>
            <charset val="128"/>
          </rPr>
          <t>　　０～５０％：見直し及び単価交渉が必要　（３ヶ月後に７０％達しない場合は今後も赤字となる作業であり、工賃向上を目指すには非常に厳しい）
　５０～７０％：作業の効率化及び経験値により上がる可能性や利用者の訓練度を検討　　（３ヶ月後に７０％以上を目指す）
　７０～８０％：作業の導入目的・効率化・経験値により検討の余地あり
８０～１００％：ほぼ、受注適正範囲</t>
        </r>
      </text>
    </comment>
    <comment ref="D11" authorId="0">
      <text>
        <r>
          <rPr>
            <b/>
            <sz val="9"/>
            <color indexed="81"/>
            <rFont val="ＭＳ Ｐゴシック"/>
            <family val="3"/>
            <charset val="128"/>
          </rPr>
          <t>経費＝人件費＋水道光熱費＋配送費＋スペース費として試算</t>
        </r>
      </text>
    </comment>
  </commentList>
</comments>
</file>

<file path=xl/sharedStrings.xml><?xml version="1.0" encoding="utf-8"?>
<sst xmlns="http://schemas.openxmlformats.org/spreadsheetml/2006/main" count="59" uniqueCount="58">
  <si>
    <t>企業名：</t>
    <rPh sb="0" eb="2">
      <t>キギョウ</t>
    </rPh>
    <rPh sb="2" eb="3">
      <t>メイ</t>
    </rPh>
    <phoneticPr fontId="2"/>
  </si>
  <si>
    <t>作業名：</t>
    <rPh sb="0" eb="2">
      <t>サギョウ</t>
    </rPh>
    <rPh sb="2" eb="3">
      <t>メイ</t>
    </rPh>
    <phoneticPr fontId="2"/>
  </si>
  <si>
    <t>担当エリア：</t>
    <rPh sb="0" eb="2">
      <t>タントウ</t>
    </rPh>
    <phoneticPr fontId="2"/>
  </si>
  <si>
    <t>単位：</t>
    <rPh sb="0" eb="2">
      <t>タンイ</t>
    </rPh>
    <phoneticPr fontId="2"/>
  </si>
  <si>
    <t>単価：</t>
    <rPh sb="0" eb="2">
      <t>タンカ</t>
    </rPh>
    <phoneticPr fontId="2"/>
  </si>
  <si>
    <t>①</t>
    <phoneticPr fontId="2"/>
  </si>
  <si>
    <t>②</t>
    <phoneticPr fontId="2"/>
  </si>
  <si>
    <t>単価差異：</t>
    <rPh sb="0" eb="2">
      <t>タンカ</t>
    </rPh>
    <rPh sb="2" eb="4">
      <t>サイ</t>
    </rPh>
    <phoneticPr fontId="2"/>
  </si>
  <si>
    <t>出来高：</t>
    <rPh sb="0" eb="3">
      <t>デキダカ</t>
    </rPh>
    <phoneticPr fontId="2"/>
  </si>
  <si>
    <t>時給設定：</t>
    <rPh sb="0" eb="2">
      <t>ジキュウ</t>
    </rPh>
    <rPh sb="2" eb="4">
      <t>セッテイ</t>
    </rPh>
    <phoneticPr fontId="2"/>
  </si>
  <si>
    <t>什器類：</t>
    <rPh sb="0" eb="2">
      <t>ジュウキ</t>
    </rPh>
    <rPh sb="2" eb="3">
      <t>ルイ</t>
    </rPh>
    <phoneticPr fontId="2"/>
  </si>
  <si>
    <t>経費繰入額計：</t>
    <rPh sb="0" eb="2">
      <t>ケイヒ</t>
    </rPh>
    <rPh sb="2" eb="4">
      <t>クリイレ</t>
    </rPh>
    <rPh sb="4" eb="5">
      <t>ガク</t>
    </rPh>
    <rPh sb="5" eb="6">
      <t>ケイ</t>
    </rPh>
    <phoneticPr fontId="2"/>
  </si>
  <si>
    <t>③</t>
    <phoneticPr fontId="2"/>
  </si>
  <si>
    <t>自社</t>
    <rPh sb="0" eb="2">
      <t>ジシャ</t>
    </rPh>
    <phoneticPr fontId="2"/>
  </si>
  <si>
    <t>無</t>
    <rPh sb="0" eb="1">
      <t>ナシ</t>
    </rPh>
    <phoneticPr fontId="2"/>
  </si>
  <si>
    <t>その他</t>
    <rPh sb="2" eb="3">
      <t>タ</t>
    </rPh>
    <phoneticPr fontId="2"/>
  </si>
  <si>
    <t>適正単価算出</t>
    <rPh sb="0" eb="2">
      <t>テキセイ</t>
    </rPh>
    <rPh sb="2" eb="4">
      <t>タンカ</t>
    </rPh>
    <rPh sb="4" eb="6">
      <t>サンシュツ</t>
    </rPh>
    <phoneticPr fontId="2"/>
  </si>
  <si>
    <t>適正単価：</t>
    <rPh sb="0" eb="2">
      <t>テキセイ</t>
    </rPh>
    <rPh sb="2" eb="4">
      <t>タンカ</t>
    </rPh>
    <phoneticPr fontId="2"/>
  </si>
  <si>
    <t>④</t>
    <phoneticPr fontId="2"/>
  </si>
  <si>
    <t>単価決定：</t>
    <rPh sb="0" eb="2">
      <t>タンカ</t>
    </rPh>
    <rPh sb="2" eb="4">
      <t>ケッテイ</t>
    </rPh>
    <phoneticPr fontId="2"/>
  </si>
  <si>
    <t>企業からの指定</t>
    <rPh sb="0" eb="2">
      <t>キギョウ</t>
    </rPh>
    <rPh sb="5" eb="7">
      <t>シテイ</t>
    </rPh>
    <phoneticPr fontId="2"/>
  </si>
  <si>
    <t>見積交渉</t>
    <rPh sb="0" eb="2">
      <t>ミツ</t>
    </rPh>
    <rPh sb="2" eb="4">
      <t>コウショウ</t>
    </rPh>
    <phoneticPr fontId="2"/>
  </si>
  <si>
    <t>その他：</t>
    <rPh sb="2" eb="3">
      <t>タ</t>
    </rPh>
    <phoneticPr fontId="2"/>
  </si>
  <si>
    <t>水光熱費（Ｈ）：</t>
    <rPh sb="0" eb="4">
      <t>スイコウネツヒ</t>
    </rPh>
    <phoneticPr fontId="2"/>
  </si>
  <si>
    <t>初期投資計（設備等）：</t>
    <rPh sb="0" eb="2">
      <t>ショキ</t>
    </rPh>
    <rPh sb="2" eb="4">
      <t>トウシ</t>
    </rPh>
    <rPh sb="4" eb="5">
      <t>ケイ</t>
    </rPh>
    <rPh sb="6" eb="8">
      <t>セツビ</t>
    </rPh>
    <rPh sb="8" eb="9">
      <t>ナド</t>
    </rPh>
    <phoneticPr fontId="2"/>
  </si>
  <si>
    <t>配送費：</t>
    <rPh sb="0" eb="2">
      <t>ハイソウ</t>
    </rPh>
    <rPh sb="2" eb="3">
      <t>ヒ</t>
    </rPh>
    <phoneticPr fontId="2"/>
  </si>
  <si>
    <t>職員（Ｈ）：</t>
    <rPh sb="0" eb="2">
      <t>ショクイン</t>
    </rPh>
    <phoneticPr fontId="2"/>
  </si>
  <si>
    <t>初期費用：</t>
    <rPh sb="0" eb="2">
      <t>ショキ</t>
    </rPh>
    <rPh sb="2" eb="4">
      <t>ヒヨウ</t>
    </rPh>
    <phoneticPr fontId="2"/>
  </si>
  <si>
    <t>希望単価比：</t>
    <rPh sb="0" eb="2">
      <t>キボウ</t>
    </rPh>
    <rPh sb="2" eb="4">
      <t>タンカ</t>
    </rPh>
    <rPh sb="4" eb="5">
      <t>ヒ</t>
    </rPh>
    <phoneticPr fontId="2"/>
  </si>
  <si>
    <t>・長期的に継続して安定した作業量を見込める。よって、生産性向上や効率化などが見込める。</t>
    <rPh sb="1" eb="4">
      <t>チョウキテキ</t>
    </rPh>
    <rPh sb="5" eb="7">
      <t>ケイゾク</t>
    </rPh>
    <rPh sb="9" eb="11">
      <t>アンテイ</t>
    </rPh>
    <rPh sb="13" eb="15">
      <t>サギョウ</t>
    </rPh>
    <rPh sb="15" eb="16">
      <t>リョウ</t>
    </rPh>
    <rPh sb="17" eb="19">
      <t>ミコ</t>
    </rPh>
    <rPh sb="26" eb="29">
      <t>セイサンセイ</t>
    </rPh>
    <rPh sb="29" eb="31">
      <t>コウジョウ</t>
    </rPh>
    <rPh sb="32" eb="35">
      <t>コウリツカ</t>
    </rPh>
    <rPh sb="38" eb="40">
      <t>ミコ</t>
    </rPh>
    <phoneticPr fontId="2"/>
  </si>
  <si>
    <t>・納品・引取りは業者が行ってくれるので、配送コストがかからない。</t>
    <rPh sb="1" eb="3">
      <t>ノウヒン</t>
    </rPh>
    <rPh sb="4" eb="6">
      <t>ヒキト</t>
    </rPh>
    <rPh sb="8" eb="10">
      <t>ギョウシャ</t>
    </rPh>
    <rPh sb="11" eb="12">
      <t>オコナ</t>
    </rPh>
    <rPh sb="20" eb="22">
      <t>ハイソウ</t>
    </rPh>
    <phoneticPr fontId="2"/>
  </si>
  <si>
    <t>・利用者誰もが携われる作業の確保としてはバランスの良い作業と判断します。</t>
    <rPh sb="1" eb="4">
      <t>リヨウシャ</t>
    </rPh>
    <rPh sb="4" eb="5">
      <t>ダレ</t>
    </rPh>
    <rPh sb="7" eb="8">
      <t>タズサ</t>
    </rPh>
    <rPh sb="11" eb="13">
      <t>サギョウ</t>
    </rPh>
    <rPh sb="14" eb="16">
      <t>カクホ</t>
    </rPh>
    <rPh sb="25" eb="26">
      <t>ヨ</t>
    </rPh>
    <rPh sb="27" eb="29">
      <t>サギョウ</t>
    </rPh>
    <rPh sb="30" eb="32">
      <t>ハンダン</t>
    </rPh>
    <phoneticPr fontId="2"/>
  </si>
  <si>
    <t>なし</t>
    <phoneticPr fontId="2"/>
  </si>
  <si>
    <t>スペース費(月）：</t>
    <rPh sb="4" eb="5">
      <t>ヒ</t>
    </rPh>
    <rPh sb="6" eb="7">
      <t>ツキ</t>
    </rPh>
    <phoneticPr fontId="2"/>
  </si>
  <si>
    <t>⇒（Ｈ）：</t>
    <phoneticPr fontId="2"/>
  </si>
  <si>
    <t>職員人件費繰入分（Ｈ）：</t>
    <rPh sb="0" eb="2">
      <t>ショクイン</t>
    </rPh>
    <rPh sb="2" eb="5">
      <t>ジンケンヒ</t>
    </rPh>
    <rPh sb="5" eb="7">
      <t>クリイレ</t>
    </rPh>
    <rPh sb="7" eb="8">
      <t>ブン</t>
    </rPh>
    <phoneticPr fontId="2"/>
  </si>
  <si>
    <t>単価への反映、回収期間等を検討</t>
    <rPh sb="0" eb="2">
      <t>タンカ</t>
    </rPh>
    <rPh sb="4" eb="6">
      <t>ハンエイ</t>
    </rPh>
    <rPh sb="7" eb="9">
      <t>カイシュウ</t>
    </rPh>
    <rPh sb="9" eb="11">
      <t>キカン</t>
    </rPh>
    <rPh sb="11" eb="12">
      <t>ナド</t>
    </rPh>
    <rPh sb="13" eb="15">
      <t>ケントウ</t>
    </rPh>
    <phoneticPr fontId="2"/>
  </si>
  <si>
    <t>単価（経費除）：</t>
    <rPh sb="0" eb="2">
      <t>タンカ</t>
    </rPh>
    <rPh sb="3" eb="5">
      <t>ケイヒ</t>
    </rPh>
    <rPh sb="5" eb="6">
      <t>ジョ</t>
    </rPh>
    <phoneticPr fontId="2"/>
  </si>
  <si>
    <t>有　　</t>
    <rPh sb="0" eb="1">
      <t>ア</t>
    </rPh>
    <phoneticPr fontId="2"/>
  </si>
  <si>
    <t>運搬方法：</t>
    <rPh sb="0" eb="2">
      <t>ウンパン</t>
    </rPh>
    <rPh sb="2" eb="4">
      <t>ホウホウ</t>
    </rPh>
    <phoneticPr fontId="2"/>
  </si>
  <si>
    <t>企業</t>
    <rPh sb="0" eb="2">
      <t>キギョウ</t>
    </rPh>
    <phoneticPr fontId="2"/>
  </si>
  <si>
    <t>引取・納品：</t>
    <rPh sb="0" eb="2">
      <t>ヒキト</t>
    </rPh>
    <rPh sb="3" eb="5">
      <t>ノウヒン</t>
    </rPh>
    <phoneticPr fontId="2"/>
  </si>
  <si>
    <t>・利用者の誰もが携われる作業。</t>
    <rPh sb="1" eb="4">
      <t>リヨウシャ</t>
    </rPh>
    <rPh sb="5" eb="6">
      <t>ダレ</t>
    </rPh>
    <rPh sb="8" eb="9">
      <t>タズサ</t>
    </rPh>
    <rPh sb="12" eb="14">
      <t>サギョウ</t>
    </rPh>
    <phoneticPr fontId="2"/>
  </si>
  <si>
    <t>・作業の効率化が必要</t>
    <rPh sb="1" eb="3">
      <t>サギョウ</t>
    </rPh>
    <rPh sb="4" eb="7">
      <t>コウリツカ</t>
    </rPh>
    <rPh sb="8" eb="10">
      <t>ヒツヨウ</t>
    </rPh>
    <phoneticPr fontId="2"/>
  </si>
  <si>
    <t>・作業スペースが必要。スペース比として収入がクリア出来るか注意していく必要あり。</t>
    <rPh sb="1" eb="3">
      <t>サギョウ</t>
    </rPh>
    <rPh sb="8" eb="10">
      <t>ヒツヨウ</t>
    </rPh>
    <rPh sb="15" eb="16">
      <t>ヒ</t>
    </rPh>
    <rPh sb="19" eb="21">
      <t>シュウニュウ</t>
    </rPh>
    <rPh sb="25" eb="27">
      <t>デキ</t>
    </rPh>
    <rPh sb="29" eb="31">
      <t>チュウイ</t>
    </rPh>
    <rPh sb="35" eb="37">
      <t>ヒツヨウ</t>
    </rPh>
    <phoneticPr fontId="2"/>
  </si>
  <si>
    <t>作業工賃見積　検討書①　　　　　</t>
    <rPh sb="0" eb="2">
      <t>サギョウ</t>
    </rPh>
    <rPh sb="2" eb="4">
      <t>コウチン</t>
    </rPh>
    <rPh sb="4" eb="6">
      <t>ミツ</t>
    </rPh>
    <rPh sb="7" eb="9">
      <t>ケントウ</t>
    </rPh>
    <rPh sb="9" eb="10">
      <t>ショ</t>
    </rPh>
    <phoneticPr fontId="2"/>
  </si>
  <si>
    <t>　　　　　　　　　　　　　　　　</t>
    <phoneticPr fontId="2"/>
  </si>
  <si>
    <t>・単価差異を７０%までの引き上げを目指す。柱となる作業があるうちに実施して見極めを行う必要がある。</t>
    <rPh sb="1" eb="3">
      <t>タンカ</t>
    </rPh>
    <rPh sb="3" eb="5">
      <t>サイ</t>
    </rPh>
    <rPh sb="12" eb="13">
      <t>ヒ</t>
    </rPh>
    <rPh sb="14" eb="15">
      <t>ア</t>
    </rPh>
    <rPh sb="17" eb="19">
      <t>メザ</t>
    </rPh>
    <rPh sb="21" eb="22">
      <t>ハシラ</t>
    </rPh>
    <rPh sb="25" eb="27">
      <t>サギョウ</t>
    </rPh>
    <rPh sb="33" eb="35">
      <t>ジッシ</t>
    </rPh>
    <rPh sb="37" eb="39">
      <t>ミキワ</t>
    </rPh>
    <rPh sb="41" eb="42">
      <t>オコナ</t>
    </rPh>
    <rPh sb="43" eb="45">
      <t>ヒツヨウ</t>
    </rPh>
    <phoneticPr fontId="2"/>
  </si>
  <si>
    <t>目標出来高</t>
    <rPh sb="0" eb="2">
      <t>モクヒョウ</t>
    </rPh>
    <rPh sb="2" eb="5">
      <t>デキダカ</t>
    </rPh>
    <phoneticPr fontId="2"/>
  </si>
  <si>
    <t>・納期に余裕が有り、他の作業とのバランスを取りやすい</t>
    <rPh sb="1" eb="3">
      <t>ノウキ</t>
    </rPh>
    <rPh sb="4" eb="6">
      <t>ヨユウ</t>
    </rPh>
    <rPh sb="7" eb="8">
      <t>ア</t>
    </rPh>
    <rPh sb="10" eb="11">
      <t>タ</t>
    </rPh>
    <rPh sb="12" eb="14">
      <t>サギョウ</t>
    </rPh>
    <rPh sb="21" eb="22">
      <t>ト</t>
    </rPh>
    <phoneticPr fontId="2"/>
  </si>
  <si>
    <t>〇〇作業</t>
    <rPh sb="2" eb="4">
      <t>サギョウ</t>
    </rPh>
    <phoneticPr fontId="2"/>
  </si>
  <si>
    <t>〇〇㈱</t>
    <phoneticPr fontId="2"/>
  </si>
  <si>
    <t>１ＥＡ</t>
    <phoneticPr fontId="2"/>
  </si>
  <si>
    <t>〇〇</t>
    <phoneticPr fontId="2"/>
  </si>
  <si>
    <t>ＥＡ</t>
    <phoneticPr fontId="2"/>
  </si>
  <si>
    <t>作業受入のねらい・メリット（例）</t>
    <rPh sb="0" eb="2">
      <t>サギョウ</t>
    </rPh>
    <rPh sb="2" eb="4">
      <t>ウケイレ</t>
    </rPh>
    <rPh sb="14" eb="15">
      <t>レイ</t>
    </rPh>
    <phoneticPr fontId="2"/>
  </si>
  <si>
    <t>デメリット及び改善検討事項（例）</t>
    <rPh sb="5" eb="6">
      <t>オヨ</t>
    </rPh>
    <rPh sb="7" eb="9">
      <t>カイゼン</t>
    </rPh>
    <rPh sb="9" eb="11">
      <t>ケントウ</t>
    </rPh>
    <rPh sb="11" eb="13">
      <t>ジコウ</t>
    </rPh>
    <rPh sb="14" eb="15">
      <t>レイ</t>
    </rPh>
    <phoneticPr fontId="2"/>
  </si>
  <si>
    <t>その他（受注決定内容など）（例）</t>
    <rPh sb="2" eb="3">
      <t>タ</t>
    </rPh>
    <rPh sb="4" eb="6">
      <t>ジュチュウ</t>
    </rPh>
    <rPh sb="6" eb="8">
      <t>ケッテイ</t>
    </rPh>
    <rPh sb="8" eb="10">
      <t>ナイヨウ</t>
    </rPh>
    <rPh sb="14" eb="15">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</si>
</sst>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76" formatCode="&quot;¥&quot;#,##0.0;[Red]&quot;¥&quot;\-#,##0.0"/>
    <numFmt numFmtId="177" formatCode="#,##0_ ;[Red]\-#,##0\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val="doubleAccounting"/>
      <sz val="11"/>
      <color theme="1"/>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FFCC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1">
    <xf numFmtId="0" fontId="0" fillId="0" borderId="0" xfId="0">
      <alignment vertical="center"/>
    </xf>
    <xf numFmtId="0" fontId="0" fillId="0" borderId="2" xfId="0" applyBorder="1">
      <alignment vertical="center"/>
    </xf>
    <xf numFmtId="0" fontId="0" fillId="0" borderId="3" xfId="0" applyBorder="1">
      <alignment vertical="center"/>
    </xf>
    <xf numFmtId="8" fontId="3" fillId="3" borderId="3" xfId="0" applyNumberFormat="1" applyFont="1" applyFill="1" applyBorder="1">
      <alignment vertical="center"/>
    </xf>
    <xf numFmtId="0" fontId="0" fillId="0" borderId="4" xfId="0" applyBorder="1">
      <alignment vertical="center"/>
    </xf>
    <xf numFmtId="0" fontId="0" fillId="0" borderId="5" xfId="0" applyBorder="1">
      <alignment vertical="center"/>
    </xf>
    <xf numFmtId="0" fontId="0" fillId="0" borderId="8" xfId="0" applyBorder="1">
      <alignment vertical="center"/>
    </xf>
    <xf numFmtId="0" fontId="0" fillId="0" borderId="0" xfId="0" applyBorder="1" applyAlignment="1">
      <alignment horizontal="center" vertical="center"/>
    </xf>
    <xf numFmtId="0" fontId="0" fillId="0" borderId="0" xfId="0" applyFill="1" applyBorder="1" applyAlignment="1">
      <alignment horizontal="center" vertical="center"/>
    </xf>
    <xf numFmtId="6" fontId="0" fillId="3" borderId="3" xfId="1" applyFont="1" applyFill="1" applyBorder="1">
      <alignment vertical="center"/>
    </xf>
    <xf numFmtId="8" fontId="0" fillId="0" borderId="3" xfId="0" applyNumberFormat="1" applyFill="1" applyBorder="1">
      <alignment vertical="center"/>
    </xf>
    <xf numFmtId="0" fontId="0" fillId="0" borderId="2" xfId="0" applyBorder="1" applyAlignment="1">
      <alignment vertical="center"/>
    </xf>
    <xf numFmtId="0" fontId="0" fillId="0" borderId="4" xfId="0" applyBorder="1" applyAlignment="1">
      <alignment vertical="center"/>
    </xf>
    <xf numFmtId="9" fontId="0" fillId="3" borderId="3" xfId="2" applyFont="1" applyFill="1" applyBorder="1">
      <alignment vertical="center"/>
    </xf>
    <xf numFmtId="0" fontId="6" fillId="0" borderId="7" xfId="0" applyFont="1" applyBorder="1">
      <alignment vertical="center"/>
    </xf>
    <xf numFmtId="8" fontId="0" fillId="0" borderId="3" xfId="1" applyNumberFormat="1" applyFont="1" applyFill="1" applyBorder="1">
      <alignment vertical="center"/>
    </xf>
    <xf numFmtId="0" fontId="0" fillId="0" borderId="2" xfId="0" applyBorder="1" applyAlignment="1">
      <alignment vertical="center" shrinkToFit="1"/>
    </xf>
    <xf numFmtId="0" fontId="0" fillId="0" borderId="2" xfId="0" applyFill="1" applyBorder="1" applyAlignment="1">
      <alignment horizontal="center" vertical="center"/>
    </xf>
    <xf numFmtId="8" fontId="0" fillId="0" borderId="4" xfId="1" applyNumberFormat="1" applyFont="1" applyFill="1" applyBorder="1">
      <alignment vertical="center"/>
    </xf>
    <xf numFmtId="0" fontId="0" fillId="0" borderId="4" xfId="0" applyFill="1" applyBorder="1" applyAlignment="1">
      <alignment vertical="center"/>
    </xf>
    <xf numFmtId="0" fontId="0" fillId="0" borderId="4" xfId="0" applyFill="1" applyBorder="1" applyAlignment="1">
      <alignment horizontal="center" vertical="center"/>
    </xf>
    <xf numFmtId="0" fontId="0" fillId="0" borderId="4" xfId="0" applyFill="1" applyBorder="1">
      <alignment vertical="center"/>
    </xf>
    <xf numFmtId="6" fontId="0" fillId="0" borderId="4" xfId="1" applyFont="1" applyFill="1" applyBorder="1">
      <alignment vertical="center"/>
    </xf>
    <xf numFmtId="0" fontId="5" fillId="0" borderId="2" xfId="0" applyFont="1" applyBorder="1" applyAlignment="1">
      <alignment horizontal="center" vertical="center" shrinkToFit="1"/>
    </xf>
    <xf numFmtId="0" fontId="0" fillId="0" borderId="1" xfId="0" applyBorder="1" applyAlignment="1">
      <alignment horizontal="right" vertical="center"/>
    </xf>
    <xf numFmtId="0" fontId="0" fillId="4" borderId="4" xfId="0" applyFill="1" applyBorder="1">
      <alignment vertical="center"/>
    </xf>
    <xf numFmtId="6" fontId="0" fillId="4" borderId="3" xfId="1" applyFont="1" applyFill="1" applyBorder="1">
      <alignment vertical="center"/>
    </xf>
    <xf numFmtId="0" fontId="0" fillId="0" borderId="1" xfId="0" applyFill="1" applyBorder="1" applyAlignment="1">
      <alignment vertical="center" shrinkToFit="1"/>
    </xf>
    <xf numFmtId="177" fontId="6" fillId="3" borderId="2" xfId="1" applyNumberFormat="1" applyFont="1" applyFill="1" applyBorder="1">
      <alignment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8" fontId="6" fillId="4" borderId="1" xfId="0" applyNumberFormat="1" applyFont="1" applyFill="1" applyBorder="1" applyAlignment="1">
      <alignment horizontal="center" vertical="center"/>
    </xf>
    <xf numFmtId="176" fontId="0" fillId="4" borderId="3" xfId="1" applyNumberFormat="1" applyFont="1" applyFill="1" applyBorder="1">
      <alignment vertical="center"/>
    </xf>
    <xf numFmtId="8" fontId="0" fillId="4" borderId="3" xfId="1" applyNumberFormat="1" applyFont="1" applyFill="1" applyBorder="1">
      <alignment vertical="center"/>
    </xf>
    <xf numFmtId="0" fontId="0" fillId="0" borderId="9" xfId="0" applyBorder="1" applyAlignment="1">
      <alignment horizontal="left" vertical="center" shrinkToFit="1"/>
    </xf>
    <xf numFmtId="0" fontId="0" fillId="0" borderId="0" xfId="0"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9"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0" xfId="0" applyFont="1" applyBorder="1" applyAlignment="1">
      <alignment horizontal="right" vertical="center"/>
    </xf>
    <xf numFmtId="8" fontId="4" fillId="3" borderId="6" xfId="1" applyNumberFormat="1" applyFont="1" applyFill="1" applyBorder="1" applyAlignment="1">
      <alignment horizontal="center" vertical="center"/>
    </xf>
    <xf numFmtId="6" fontId="0" fillId="3" borderId="0" xfId="1" applyFont="1" applyFill="1" applyAlignment="1">
      <alignment horizontal="center" vertical="center"/>
    </xf>
    <xf numFmtId="0" fontId="0" fillId="0" borderId="0" xfId="0" applyAlignment="1">
      <alignment horizontal="center" vertical="center" shrinkToFi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6" fillId="0" borderId="12" xfId="0" applyFont="1" applyBorder="1" applyAlignment="1">
      <alignment horizontal="center" vertical="center"/>
    </xf>
    <xf numFmtId="0" fontId="0" fillId="4" borderId="1" xfId="0" applyFill="1" applyBorder="1" applyAlignment="1">
      <alignment horizontal="center" vertical="center"/>
    </xf>
  </cellXfs>
  <cellStyles count="3">
    <cellStyle name="パーセント" xfId="2" builtinId="5"/>
    <cellStyle name="通貨" xfId="1" builtinId="7"/>
    <cellStyle name="標準" xfId="0" builtinId="0"/>
  </cellStyles>
  <dxfs count="2">
    <dxf>
      <font>
        <b/>
        <i/>
      </font>
      <fill>
        <patternFill>
          <bgColor rgb="FFFF0000"/>
        </patternFill>
      </fill>
    </dxf>
    <dxf>
      <font>
        <b/>
        <i/>
      </font>
      <fill>
        <patternFill>
          <bgColor rgb="FF00B0F0"/>
        </patternFill>
      </fill>
    </dxf>
  </dxfs>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104775</xdr:colOff>
      <xdr:row>3</xdr:row>
      <xdr:rowOff>0</xdr:rowOff>
    </xdr:from>
    <xdr:to>
      <xdr:col>3</xdr:col>
      <xdr:colOff>438150</xdr:colOff>
      <xdr:row>3</xdr:row>
      <xdr:rowOff>304800</xdr:rowOff>
    </xdr:to>
    <xdr:sp macro="" textlink="">
      <xdr:nvSpPr>
        <xdr:cNvPr id="2" name="円/楕円 1"/>
        <xdr:cNvSpPr/>
      </xdr:nvSpPr>
      <xdr:spPr>
        <a:xfrm>
          <a:off x="2257425" y="914400"/>
          <a:ext cx="33337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endParaRPr kumimoji="1" lang="ja-JP" altLang="en-US" sz="1100"/>
        </a:p>
      </xdr:txBody>
    </xdr:sp>
    <xdr:clientData/>
  </xdr:twoCellAnchor>
  <xdr:twoCellAnchor>
    <xdr:from>
      <xdr:col>4</xdr:col>
      <xdr:colOff>390525</xdr:colOff>
      <xdr:row>4</xdr:row>
      <xdr:rowOff>0</xdr:rowOff>
    </xdr:from>
    <xdr:to>
      <xdr:col>4</xdr:col>
      <xdr:colOff>723900</xdr:colOff>
      <xdr:row>4</xdr:row>
      <xdr:rowOff>304800</xdr:rowOff>
    </xdr:to>
    <xdr:sp macro="" textlink="">
      <xdr:nvSpPr>
        <xdr:cNvPr id="3" name="円/楕円 2"/>
        <xdr:cNvSpPr/>
      </xdr:nvSpPr>
      <xdr:spPr>
        <a:xfrm>
          <a:off x="3228975" y="1238250"/>
          <a:ext cx="33337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304800</xdr:colOff>
      <xdr:row>3</xdr:row>
      <xdr:rowOff>0</xdr:rowOff>
    </xdr:from>
    <xdr:to>
      <xdr:col>6</xdr:col>
      <xdr:colOff>638175</xdr:colOff>
      <xdr:row>3</xdr:row>
      <xdr:rowOff>304800</xdr:rowOff>
    </xdr:to>
    <xdr:sp macro="" textlink="">
      <xdr:nvSpPr>
        <xdr:cNvPr id="4" name="円/楕円 3"/>
        <xdr:cNvSpPr/>
      </xdr:nvSpPr>
      <xdr:spPr>
        <a:xfrm>
          <a:off x="4943475" y="914400"/>
          <a:ext cx="333375" cy="3048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7"/>
  <sheetViews>
    <sheetView tabSelected="1" workbookViewId="0">
      <selection activeCell="D8" sqref="D8"/>
    </sheetView>
  </sheetViews>
  <sheetFormatPr defaultRowHeight="13.5" x14ac:dyDescent="0.15"/>
  <cols>
    <col min="1" max="1" width="7.875" style="33" customWidth="1"/>
    <col min="2" max="2" width="8.25" customWidth="1"/>
    <col min="3" max="3" width="12.125" customWidth="1"/>
    <col min="4" max="4" width="9" bestFit="1" customWidth="1"/>
    <col min="5" max="5" width="14.625" customWidth="1"/>
    <col min="7" max="7" width="12.25" customWidth="1"/>
    <col min="13" max="13" width="14.125" bestFit="1" customWidth="1"/>
    <col min="14" max="14" width="51.25" customWidth="1"/>
  </cols>
  <sheetData>
    <row r="1" spans="1:10" ht="21" customHeight="1" x14ac:dyDescent="0.15">
      <c r="A1" s="59" t="s">
        <v>45</v>
      </c>
      <c r="B1" s="59"/>
      <c r="C1" s="59"/>
      <c r="D1" s="59"/>
      <c r="E1" s="59"/>
      <c r="F1" s="59"/>
      <c r="G1" s="59"/>
      <c r="H1" s="59"/>
      <c r="I1" s="59"/>
    </row>
    <row r="2" spans="1:10" ht="25.5" customHeight="1" x14ac:dyDescent="0.15">
      <c r="A2" s="32" t="s">
        <v>1</v>
      </c>
      <c r="B2" s="60" t="s">
        <v>50</v>
      </c>
      <c r="C2" s="60"/>
      <c r="D2" s="60"/>
      <c r="E2" s="32" t="s">
        <v>0</v>
      </c>
      <c r="F2" s="60" t="s">
        <v>51</v>
      </c>
      <c r="G2" s="60"/>
      <c r="H2" s="60"/>
      <c r="I2" s="60"/>
    </row>
    <row r="3" spans="1:10" ht="25.5" customHeight="1" x14ac:dyDescent="0.15">
      <c r="A3" s="32" t="s">
        <v>3</v>
      </c>
      <c r="B3" s="34" t="s">
        <v>52</v>
      </c>
      <c r="C3" s="32" t="s">
        <v>4</v>
      </c>
      <c r="D3" s="35">
        <v>10</v>
      </c>
      <c r="E3" s="32" t="s">
        <v>2</v>
      </c>
      <c r="F3" s="60" t="s">
        <v>53</v>
      </c>
      <c r="G3" s="60"/>
      <c r="H3" s="60"/>
      <c r="I3" s="60"/>
    </row>
    <row r="4" spans="1:10" ht="25.5" customHeight="1" x14ac:dyDescent="0.15">
      <c r="A4" s="50" t="s">
        <v>41</v>
      </c>
      <c r="B4" s="51"/>
      <c r="C4" s="29" t="s">
        <v>14</v>
      </c>
      <c r="D4" s="31" t="s">
        <v>38</v>
      </c>
      <c r="E4" s="32" t="s">
        <v>39</v>
      </c>
      <c r="F4" s="29" t="s">
        <v>13</v>
      </c>
      <c r="G4" s="30" t="s">
        <v>40</v>
      </c>
      <c r="H4" s="30" t="s">
        <v>15</v>
      </c>
      <c r="I4" s="31" t="s">
        <v>32</v>
      </c>
    </row>
    <row r="5" spans="1:10" ht="25.5" customHeight="1" x14ac:dyDescent="0.15">
      <c r="A5" s="50" t="s">
        <v>19</v>
      </c>
      <c r="B5" s="51"/>
      <c r="C5" s="56" t="s">
        <v>20</v>
      </c>
      <c r="D5" s="57"/>
      <c r="E5" s="31" t="s">
        <v>21</v>
      </c>
      <c r="F5" s="24" t="s">
        <v>22</v>
      </c>
      <c r="G5" s="57"/>
      <c r="H5" s="57"/>
      <c r="I5" s="58"/>
    </row>
    <row r="6" spans="1:10" ht="9.75" customHeight="1" x14ac:dyDescent="0.15">
      <c r="A6" s="7"/>
      <c r="B6" s="7"/>
      <c r="C6" s="7"/>
      <c r="D6" s="7"/>
      <c r="E6" s="8"/>
    </row>
    <row r="7" spans="1:10" x14ac:dyDescent="0.15">
      <c r="A7" s="33" t="s">
        <v>5</v>
      </c>
      <c r="B7" t="s">
        <v>16</v>
      </c>
    </row>
    <row r="8" spans="1:10" ht="25.5" customHeight="1" x14ac:dyDescent="0.15">
      <c r="A8" s="50" t="s">
        <v>26</v>
      </c>
      <c r="B8" s="51"/>
      <c r="C8" s="1" t="s">
        <v>8</v>
      </c>
      <c r="D8" s="25">
        <v>50</v>
      </c>
      <c r="E8" s="2" t="s">
        <v>54</v>
      </c>
      <c r="F8" s="1" t="s">
        <v>9</v>
      </c>
      <c r="G8" s="26">
        <v>1000</v>
      </c>
      <c r="H8" s="16" t="s">
        <v>37</v>
      </c>
      <c r="I8" s="3">
        <f>G8/D8</f>
        <v>20</v>
      </c>
    </row>
    <row r="9" spans="1:10" ht="25.5" customHeight="1" x14ac:dyDescent="0.15">
      <c r="A9" s="50" t="s">
        <v>7</v>
      </c>
      <c r="B9" s="51"/>
      <c r="C9" s="10">
        <f>C16-D3</f>
        <v>10.402000000000001</v>
      </c>
      <c r="D9" s="23" t="s">
        <v>28</v>
      </c>
      <c r="E9" s="13">
        <f>D3/C16</f>
        <v>0.49014802470346042</v>
      </c>
      <c r="F9" s="27" t="s">
        <v>48</v>
      </c>
      <c r="G9" s="28">
        <f>(G8+D11)/D3</f>
        <v>102.01</v>
      </c>
      <c r="H9" s="2" t="str">
        <f>E8</f>
        <v>ＥＡ</v>
      </c>
    </row>
    <row r="10" spans="1:10" ht="25.5" customHeight="1" x14ac:dyDescent="0.15"/>
    <row r="11" spans="1:10" ht="25.5" customHeight="1" x14ac:dyDescent="0.15">
      <c r="B11" s="1" t="s">
        <v>11</v>
      </c>
      <c r="C11" s="4"/>
      <c r="D11" s="9">
        <f>F11+H11+H12</f>
        <v>20.100000000000001</v>
      </c>
      <c r="E11" s="16" t="s">
        <v>35</v>
      </c>
      <c r="F11" s="26">
        <v>0</v>
      </c>
      <c r="G11" s="1" t="s">
        <v>23</v>
      </c>
      <c r="H11" s="36">
        <v>20.100000000000001</v>
      </c>
    </row>
    <row r="12" spans="1:10" ht="25.5" customHeight="1" x14ac:dyDescent="0.15">
      <c r="B12" s="11" t="s">
        <v>25</v>
      </c>
      <c r="C12" s="12" t="str">
        <f>B3</f>
        <v>１ＥＡ</v>
      </c>
      <c r="D12" s="37">
        <v>0</v>
      </c>
      <c r="E12" s="1" t="s">
        <v>33</v>
      </c>
      <c r="F12" s="26">
        <v>0</v>
      </c>
      <c r="G12" s="17" t="s">
        <v>34</v>
      </c>
      <c r="H12" s="15">
        <f>F12/120</f>
        <v>0</v>
      </c>
    </row>
    <row r="13" spans="1:10" ht="11.25" customHeight="1" x14ac:dyDescent="0.15">
      <c r="B13" s="19"/>
      <c r="C13" s="19"/>
      <c r="D13" s="18"/>
      <c r="E13" s="21"/>
      <c r="F13" s="22"/>
      <c r="G13" s="20"/>
      <c r="H13" s="18"/>
    </row>
    <row r="14" spans="1:10" ht="25.5" customHeight="1" x14ac:dyDescent="0.15">
      <c r="B14" s="1" t="s">
        <v>24</v>
      </c>
      <c r="C14" s="4"/>
      <c r="D14" s="9">
        <f>F14+H14</f>
        <v>300</v>
      </c>
      <c r="E14" s="1" t="s">
        <v>10</v>
      </c>
      <c r="F14" s="26">
        <v>300</v>
      </c>
      <c r="G14" s="1" t="s">
        <v>22</v>
      </c>
      <c r="H14" s="26">
        <v>0</v>
      </c>
    </row>
    <row r="15" spans="1:10" ht="13.5" customHeight="1" x14ac:dyDescent="0.15"/>
    <row r="16" spans="1:10" ht="41.25" customHeight="1" thickBot="1" x14ac:dyDescent="0.2">
      <c r="A16" s="52" t="s">
        <v>17</v>
      </c>
      <c r="B16" s="52"/>
      <c r="C16" s="53">
        <f>(G8+D11)/D8+D12</f>
        <v>20.402000000000001</v>
      </c>
      <c r="D16" s="53"/>
      <c r="E16" s="33" t="s">
        <v>27</v>
      </c>
      <c r="F16" s="54">
        <f>D14</f>
        <v>300</v>
      </c>
      <c r="G16" s="54"/>
      <c r="H16" s="55" t="s">
        <v>36</v>
      </c>
      <c r="I16" s="55"/>
      <c r="J16" s="55"/>
    </row>
    <row r="17" spans="1:10" ht="33" customHeight="1" thickTop="1" x14ac:dyDescent="0.15"/>
    <row r="18" spans="1:10" ht="24.75" customHeight="1" x14ac:dyDescent="0.15">
      <c r="A18" s="33" t="s">
        <v>6</v>
      </c>
      <c r="B18" s="14" t="s">
        <v>55</v>
      </c>
      <c r="C18" s="5"/>
      <c r="D18" s="5"/>
      <c r="E18" s="5"/>
      <c r="F18" s="5"/>
      <c r="G18" s="5"/>
      <c r="H18" s="5"/>
      <c r="I18" s="5"/>
      <c r="J18" s="6"/>
    </row>
    <row r="19" spans="1:10" ht="21" customHeight="1" x14ac:dyDescent="0.15">
      <c r="B19" s="44" t="s">
        <v>42</v>
      </c>
      <c r="C19" s="45"/>
      <c r="D19" s="45"/>
      <c r="E19" s="45"/>
      <c r="F19" s="45"/>
      <c r="G19" s="45"/>
      <c r="H19" s="45"/>
      <c r="I19" s="45"/>
      <c r="J19" s="46"/>
    </row>
    <row r="20" spans="1:10" ht="21" customHeight="1" x14ac:dyDescent="0.15">
      <c r="B20" s="44" t="s">
        <v>29</v>
      </c>
      <c r="C20" s="45"/>
      <c r="D20" s="45"/>
      <c r="E20" s="45"/>
      <c r="F20" s="45"/>
      <c r="G20" s="45"/>
      <c r="H20" s="45"/>
      <c r="I20" s="45"/>
      <c r="J20" s="46"/>
    </row>
    <row r="21" spans="1:10" ht="21" customHeight="1" x14ac:dyDescent="0.15">
      <c r="B21" s="44" t="s">
        <v>30</v>
      </c>
      <c r="C21" s="45"/>
      <c r="D21" s="45"/>
      <c r="E21" s="45"/>
      <c r="F21" s="45"/>
      <c r="G21" s="45"/>
      <c r="H21" s="45"/>
      <c r="I21" s="45"/>
      <c r="J21" s="46"/>
    </row>
    <row r="22" spans="1:10" ht="21" customHeight="1" x14ac:dyDescent="0.15">
      <c r="B22" s="44" t="s">
        <v>49</v>
      </c>
      <c r="C22" s="45"/>
      <c r="D22" s="45"/>
      <c r="E22" s="45"/>
      <c r="F22" s="45"/>
      <c r="G22" s="45"/>
      <c r="H22" s="45"/>
      <c r="I22" s="45"/>
      <c r="J22" s="46"/>
    </row>
    <row r="23" spans="1:10" ht="21" customHeight="1" x14ac:dyDescent="0.15">
      <c r="B23" s="47"/>
      <c r="C23" s="48"/>
      <c r="D23" s="48"/>
      <c r="E23" s="48"/>
      <c r="F23" s="48"/>
      <c r="G23" s="48"/>
      <c r="H23" s="48"/>
      <c r="I23" s="48"/>
      <c r="J23" s="49"/>
    </row>
    <row r="24" spans="1:10" ht="15" customHeight="1" x14ac:dyDescent="0.15"/>
    <row r="25" spans="1:10" ht="23.25" customHeight="1" x14ac:dyDescent="0.15">
      <c r="A25" s="33" t="s">
        <v>12</v>
      </c>
      <c r="B25" s="14" t="s">
        <v>56</v>
      </c>
      <c r="C25" s="5"/>
      <c r="D25" s="5"/>
      <c r="E25" s="5"/>
      <c r="F25" s="5"/>
      <c r="G25" s="5"/>
      <c r="H25" s="5"/>
      <c r="I25" s="5"/>
      <c r="J25" s="6"/>
    </row>
    <row r="26" spans="1:10" ht="23.25" customHeight="1" x14ac:dyDescent="0.15">
      <c r="B26" s="44" t="s">
        <v>43</v>
      </c>
      <c r="C26" s="45"/>
      <c r="D26" s="45"/>
      <c r="E26" s="45"/>
      <c r="F26" s="45"/>
      <c r="G26" s="45"/>
      <c r="H26" s="45"/>
      <c r="I26" s="45"/>
      <c r="J26" s="46"/>
    </row>
    <row r="27" spans="1:10" ht="23.25" customHeight="1" x14ac:dyDescent="0.15">
      <c r="B27" s="44" t="s">
        <v>44</v>
      </c>
      <c r="C27" s="45"/>
      <c r="D27" s="45"/>
      <c r="E27" s="45"/>
      <c r="F27" s="45"/>
      <c r="G27" s="45"/>
      <c r="H27" s="45"/>
      <c r="I27" s="45"/>
      <c r="J27" s="46"/>
    </row>
    <row r="28" spans="1:10" ht="23.25" customHeight="1" x14ac:dyDescent="0.15">
      <c r="B28" s="44" t="s">
        <v>46</v>
      </c>
      <c r="C28" s="45"/>
      <c r="D28" s="45"/>
      <c r="E28" s="45"/>
      <c r="F28" s="45"/>
      <c r="G28" s="45"/>
      <c r="H28" s="45"/>
      <c r="I28" s="45"/>
      <c r="J28" s="46"/>
    </row>
    <row r="29" spans="1:10" ht="23.25" customHeight="1" x14ac:dyDescent="0.15">
      <c r="B29" s="44"/>
      <c r="C29" s="45"/>
      <c r="D29" s="45"/>
      <c r="E29" s="45"/>
      <c r="F29" s="45"/>
      <c r="G29" s="45"/>
      <c r="H29" s="45"/>
      <c r="I29" s="45"/>
      <c r="J29" s="46"/>
    </row>
    <row r="30" spans="1:10" ht="23.25" customHeight="1" x14ac:dyDescent="0.15">
      <c r="B30" s="47"/>
      <c r="C30" s="48"/>
      <c r="D30" s="48"/>
      <c r="E30" s="48"/>
      <c r="F30" s="48"/>
      <c r="G30" s="48"/>
      <c r="H30" s="48"/>
      <c r="I30" s="48"/>
      <c r="J30" s="49"/>
    </row>
    <row r="31" spans="1:10" ht="11.25" customHeight="1" x14ac:dyDescent="0.15"/>
    <row r="32" spans="1:10" ht="27.75" customHeight="1" x14ac:dyDescent="0.15">
      <c r="A32" s="33" t="s">
        <v>18</v>
      </c>
      <c r="B32" s="14" t="s">
        <v>57</v>
      </c>
      <c r="C32" s="5"/>
      <c r="D32" s="5"/>
      <c r="E32" s="5"/>
      <c r="F32" s="5"/>
      <c r="G32" s="5"/>
      <c r="H32" s="5"/>
      <c r="I32" s="5"/>
      <c r="J32" s="6"/>
    </row>
    <row r="33" spans="2:10" ht="27.75" customHeight="1" x14ac:dyDescent="0.15">
      <c r="B33" s="38" t="s">
        <v>31</v>
      </c>
      <c r="C33" s="39"/>
      <c r="D33" s="39"/>
      <c r="E33" s="39"/>
      <c r="F33" s="39"/>
      <c r="G33" s="39"/>
      <c r="H33" s="39"/>
      <c r="I33" s="39"/>
      <c r="J33" s="40"/>
    </row>
    <row r="34" spans="2:10" ht="27.75" customHeight="1" x14ac:dyDescent="0.15">
      <c r="B34" s="38" t="s">
        <v>47</v>
      </c>
      <c r="C34" s="39"/>
      <c r="D34" s="39"/>
      <c r="E34" s="39"/>
      <c r="F34" s="39"/>
      <c r="G34" s="39"/>
      <c r="H34" s="39"/>
      <c r="I34" s="39"/>
      <c r="J34" s="40"/>
    </row>
    <row r="35" spans="2:10" ht="27.75" customHeight="1" x14ac:dyDescent="0.15">
      <c r="B35" s="38"/>
      <c r="C35" s="39"/>
      <c r="D35" s="39"/>
      <c r="E35" s="39"/>
      <c r="F35" s="39"/>
      <c r="G35" s="39"/>
      <c r="H35" s="39"/>
      <c r="I35" s="39"/>
      <c r="J35" s="40"/>
    </row>
    <row r="36" spans="2:10" ht="33.75" customHeight="1" x14ac:dyDescent="0.15">
      <c r="B36" s="41"/>
      <c r="C36" s="42"/>
      <c r="D36" s="42"/>
      <c r="E36" s="42"/>
      <c r="F36" s="42"/>
      <c r="G36" s="42"/>
      <c r="H36" s="42"/>
      <c r="I36" s="42"/>
      <c r="J36" s="43"/>
    </row>
    <row r="37" spans="2:10" ht="33.75" customHeight="1" x14ac:dyDescent="0.15"/>
  </sheetData>
  <mergeCells count="28">
    <mergeCell ref="A5:B5"/>
    <mergeCell ref="C5:D5"/>
    <mergeCell ref="G5:I5"/>
    <mergeCell ref="A1:I1"/>
    <mergeCell ref="B2:D2"/>
    <mergeCell ref="F2:I2"/>
    <mergeCell ref="F3:I3"/>
    <mergeCell ref="A4:B4"/>
    <mergeCell ref="B26:J26"/>
    <mergeCell ref="A8:B8"/>
    <mergeCell ref="A9:B9"/>
    <mergeCell ref="A16:B16"/>
    <mergeCell ref="C16:D16"/>
    <mergeCell ref="F16:G16"/>
    <mergeCell ref="H16:J16"/>
    <mergeCell ref="B19:J19"/>
    <mergeCell ref="B20:J20"/>
    <mergeCell ref="B21:J21"/>
    <mergeCell ref="B22:J22"/>
    <mergeCell ref="B23:J23"/>
    <mergeCell ref="B35:J35"/>
    <mergeCell ref="B36:J36"/>
    <mergeCell ref="B27:J27"/>
    <mergeCell ref="B28:J28"/>
    <mergeCell ref="B29:J29"/>
    <mergeCell ref="B30:J30"/>
    <mergeCell ref="B33:J33"/>
    <mergeCell ref="B34:J34"/>
  </mergeCells>
  <phoneticPr fontId="2"/>
  <conditionalFormatting sqref="C9">
    <cfRule type="colorScale" priority="1">
      <colorScale>
        <cfvo type="min"/>
        <cfvo type="percentile" val="50"/>
        <cfvo type="max"/>
        <color rgb="FF63BE7B"/>
        <color rgb="FFFFEB84"/>
        <color rgb="FFF8696B"/>
      </colorScale>
    </cfRule>
    <cfRule type="cellIs" dxfId="1" priority="2" operator="greaterThan">
      <formula>$D$3</formula>
    </cfRule>
    <cfRule type="cellIs" dxfId="0" priority="3" operator="lessThan">
      <formula>$D$3</formula>
    </cfRule>
  </conditionalFormatting>
  <pageMargins left="0.31496062992125984" right="0.11811023622047245" top="0.55118110236220474" bottom="0.55118110236220474" header="0.31496062992125984" footer="0.31496062992125984"/>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13E87CAE4B51541B49AED969CBCDDA7" ma:contentTypeVersion="3" ma:contentTypeDescription="新しいドキュメントを作成します。" ma:contentTypeScope="" ma:versionID="2be12c5a6c0fe689f5e7374aa751f05b">
  <xsd:schema xmlns:xsd="http://www.w3.org/2001/XMLSchema" xmlns:xs="http://www.w3.org/2001/XMLSchema" xmlns:p="http://schemas.microsoft.com/office/2006/metadata/properties" xmlns:ns2="340848db-f170-4740-8a87-f04b3d00a8cf" targetNamespace="http://schemas.microsoft.com/office/2006/metadata/properties" ma:root="true" ma:fieldsID="dd60158be615b79de5856d581cb9ce4f" ns2:_="">
    <xsd:import namespace="340848db-f170-4740-8a87-f04b3d00a8cf"/>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0848db-f170-4740-8a87-f04b3d00a8cf"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共有のヒントのハッシュ" ma:internalName="SharingHintHash" ma:readOnly="true">
      <xsd:simpleType>
        <xsd:restriction base="dms:Text"/>
      </xsd:simpleType>
    </xsd:element>
    <xsd:element name="SharedWithDetails" ma:index="1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5689C6-F55C-49D2-9D57-1742A00111D4}">
  <ds:schemaRefs>
    <ds:schemaRef ds:uri="http://schemas.microsoft.com/sharepoint/v3/contenttype/forms"/>
  </ds:schemaRefs>
</ds:datastoreItem>
</file>

<file path=customXml/itemProps2.xml><?xml version="1.0" encoding="utf-8"?>
<ds:datastoreItem xmlns:ds="http://schemas.openxmlformats.org/officeDocument/2006/customXml" ds:itemID="{22780E4F-7543-43AD-924E-961CCA9D8A94}">
  <ds:schemaRefs>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340848db-f170-4740-8a87-f04b3d00a8cf"/>
  </ds:schemaRefs>
</ds:datastoreItem>
</file>

<file path=customXml/itemProps3.xml><?xml version="1.0" encoding="utf-8"?>
<ds:datastoreItem xmlns:ds="http://schemas.openxmlformats.org/officeDocument/2006/customXml" ds:itemID="{962C9E19-0218-4C0A-94B2-5E5C24DA15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0848db-f170-4740-8a87-f04b3d00a8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作業工賃見積検討（原紙）</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c:creator>
  <cp:lastModifiedBy>HP8200Elite</cp:lastModifiedBy>
  <cp:lastPrinted>2014-11-11T05:41:06Z</cp:lastPrinted>
  <dcterms:created xsi:type="dcterms:W3CDTF">2013-07-31T04:33:58Z</dcterms:created>
  <dcterms:modified xsi:type="dcterms:W3CDTF">2015-05-14T03:07:35Z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0x010100B13E87CAE4B51541B49AED969CBCDDA7</vt:lpwstr>
  </property>
</Properties>
</file>